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980" windowHeight="1230"/>
  </bookViews>
  <sheets>
    <sheet name="Документ" sheetId="1" r:id="rId1"/>
  </sheets>
  <definedNames>
    <definedName name="_xlnm.Print_Titles" localSheetId="0">Документ!$4:$5</definedName>
  </definedNames>
  <calcPr calcId="145621"/>
</workbook>
</file>

<file path=xl/calcChain.xml><?xml version="1.0" encoding="utf-8"?>
<calcChain xmlns="http://schemas.openxmlformats.org/spreadsheetml/2006/main">
  <c r="E48" i="1" l="1"/>
  <c r="G48" i="1" s="1"/>
  <c r="D48" i="1"/>
  <c r="C48" i="1"/>
  <c r="F48" i="1" s="1"/>
  <c r="E47" i="1"/>
  <c r="F47" i="1" s="1"/>
  <c r="D47" i="1"/>
  <c r="G47" i="1" s="1"/>
  <c r="C47" i="1"/>
  <c r="E44" i="1"/>
  <c r="G44" i="1" s="1"/>
  <c r="D44" i="1"/>
  <c r="C44" i="1"/>
  <c r="G45" i="1"/>
  <c r="F45" i="1"/>
  <c r="G46" i="1"/>
  <c r="G43" i="1"/>
  <c r="G42" i="1"/>
  <c r="G41" i="1"/>
  <c r="G40" i="1"/>
  <c r="G39" i="1"/>
  <c r="G38" i="1"/>
  <c r="G37" i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E31" i="1"/>
  <c r="D31" i="1"/>
  <c r="C31" i="1"/>
  <c r="F46" i="1"/>
  <c r="F43" i="1"/>
  <c r="F42" i="1"/>
  <c r="F41" i="1"/>
  <c r="F40" i="1"/>
  <c r="F39" i="1"/>
  <c r="F38" i="1"/>
  <c r="F37" i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44" i="1" l="1"/>
  <c r="F31" i="1"/>
  <c r="G31" i="1"/>
</calcChain>
</file>

<file path=xl/sharedStrings.xml><?xml version="1.0" encoding="utf-8"?>
<sst xmlns="http://schemas.openxmlformats.org/spreadsheetml/2006/main" count="91" uniqueCount="91">
  <si>
    <t>(рублей)</t>
  </si>
  <si>
    <t>Наименование</t>
  </si>
  <si>
    <t>Целевая статья</t>
  </si>
  <si>
    <t>Бюджетные ассигнования в соответствии с уточненной бюджетной росписью расходов</t>
  </si>
  <si>
    <t>Исполнено</t>
  </si>
  <si>
    <t>Государственная программа Калужской области "Развитие здравоохранения в Калужской области"</t>
  </si>
  <si>
    <t>01  0  00  00000</t>
  </si>
  <si>
    <t>Государственная программа Калужской области "Развитие образования в Калужской области"</t>
  </si>
  <si>
    <t>02  0  00  00000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</si>
  <si>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</si>
  <si>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</si>
  <si>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Государственная программа Калужской области "Доступная среда в Калужской области"</t>
  </si>
  <si>
    <t>04  0  00  00000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</si>
  <si>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</si>
  <si>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</si>
  <si>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Государственная программа Калужской области "Развитие рынка труда в Калужской области"</t>
  </si>
  <si>
    <t>07  0  00  00000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</si>
  <si>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</si>
  <si>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</si>
  <si>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Государственная программа Калужской области "Развитие культуры в Калужской области"</t>
  </si>
  <si>
    <t>11  0  00  00000</t>
  </si>
  <si>
    <t>Государственная программа Калужской области "Охрана окружающей среды в Калужской области"</t>
  </si>
  <si>
    <t>12  0  00  00000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</si>
  <si>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</si>
  <si>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</si>
  <si>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Государственная программа Калужской области "Экономическое развитие в Калужской области"</t>
  </si>
  <si>
    <t>15  0  00  00000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</si>
  <si>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</si>
  <si>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</si>
  <si>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</si>
  <si>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</si>
  <si>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</si>
  <si>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</si>
  <si>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</si>
  <si>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</si>
  <si>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</si>
  <si>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</si>
  <si>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</si>
  <si>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</si>
  <si>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</si>
  <si>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</si>
  <si>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</si>
  <si>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</si>
  <si>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</si>
  <si>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</si>
  <si>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Государственная программа Калужской области "Развитие туризма в Калужской области"</t>
  </si>
  <si>
    <t>43  0  00  00000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</si>
  <si>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</si>
  <si>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</si>
  <si>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Государственная программа Калужской области "Семья и дети Калужской области"</t>
  </si>
  <si>
    <t>45  0  00  00000</t>
  </si>
  <si>
    <t>Государственная программа Калужской области "Молодежь Калужской области"</t>
  </si>
  <si>
    <t>46  0  00  00000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</si>
  <si>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</si>
  <si>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</si>
  <si>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Программа модернизации здравоохранения Калужской области на 2011-2016 годы</t>
  </si>
  <si>
    <t>48  0  00  00000</t>
  </si>
  <si>
    <t>Ведомственная целевая программа "Информационная и внутренняя политика Калужской области"</t>
  </si>
  <si>
    <t>50  0  00  00000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</si>
  <si>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</si>
  <si>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</si>
  <si>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Ведомственная целевая программа "Жизнь ради детей"</t>
  </si>
  <si>
    <t>52  0  00  00000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</si>
  <si>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</si>
  <si>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</si>
  <si>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</si>
  <si>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</si>
  <si>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Ведомственная целевая программа "Защита прав человека и правовое просвещение"</t>
  </si>
  <si>
    <t>55  0  00  00000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</si>
  <si>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</si>
  <si>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</si>
  <si>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</si>
  <si>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</si>
  <si>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</si>
  <si>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60  0  00  00000</t>
  </si>
  <si>
    <t>Ведомственная целевая программа "Развитие мясного скотоводства в Калужской области"</t>
  </si>
  <si>
    <t>61  0  00  00000</t>
  </si>
  <si>
    <t>Ведомственная целевая программа "Создание 100 роботизированных молочных ферм в Калужской области"</t>
  </si>
  <si>
    <t>64  0  00  00000</t>
  </si>
  <si>
    <t>Ведомственная целевая программа "Защита прав предпринимателей"</t>
  </si>
  <si>
    <t>65  0  00  00000</t>
  </si>
  <si>
    <t>Территориальная программа обязательного медицинского страхования</t>
  </si>
  <si>
    <t>73  0  00  00000</t>
  </si>
  <si>
    <t>ВСЕГО</t>
  </si>
  <si>
    <t>Бюджетные ассигнования в соответствии с Законом Калужской области от 18.12.2015 № 36-ОЗ</t>
  </si>
  <si>
    <t>% исполнения к первоначальному плану в соответствии с Законом Калужской области от 18.12.2015 № 36-ОЗ</t>
  </si>
  <si>
    <t>% исполнения к уточненной бюджетной росписи</t>
  </si>
  <si>
    <t>ИТОГО по государственным программам</t>
  </si>
  <si>
    <t>ИТОГО по ведомственным целевым программам</t>
  </si>
  <si>
    <t>ИТОГО по другим программам</t>
  </si>
  <si>
    <t>Сведения об исполнении расходов областного бюджета за I квартал 2016 года по государственным, ведомственным и другим программам в сравнении с запланированными значениями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</si>
</sst>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4"/>
      <color rgb="FF00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66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4" fillId="2" borderId="0">
      <alignment horizontal="left"/>
      <protection locked="0"/>
    </xf>
    <xf numFmtId="0" fontId="5" fillId="0" borderId="0">
      <alignment horizontal="left" vertical="top" wrapText="1"/>
    </xf>
    <xf numFmtId="0" fontId="6" fillId="0" borderId="0">
      <alignment horizontal="center" wrapText="1"/>
    </xf>
    <xf numFmtId="0" fontId="6" fillId="0" borderId="0">
      <alignment horizontal="center"/>
    </xf>
    <xf numFmtId="0" fontId="5" fillId="0" borderId="0">
      <alignment wrapText="1"/>
    </xf>
    <xf numFmtId="0" fontId="5" fillId="0" borderId="0">
      <alignment horizontal="right"/>
    </xf>
    <xf numFmtId="0" fontId="4" fillId="2" borderId="1">
      <alignment horizontal="left"/>
      <protection locked="0"/>
    </xf>
    <xf numFmtId="0" fontId="7" fillId="3" borderId="2">
      <alignment horizontal="center" vertical="center" wrapText="1"/>
    </xf>
    <xf numFmtId="0" fontId="7" fillId="3" borderId="2">
      <alignment horizontal="center" vertical="center" shrinkToFit="1"/>
    </xf>
    <xf numFmtId="0" fontId="4" fillId="2" borderId="3">
      <alignment horizontal="left"/>
      <protection locked="0"/>
    </xf>
    <xf numFmtId="49" fontId="7" fillId="3" borderId="2">
      <alignment horizontal="left" wrapText="1"/>
    </xf>
    <xf numFmtId="49" fontId="8" fillId="3" borderId="2">
      <alignment horizontal="left" wrapText="1"/>
    </xf>
    <xf numFmtId="0" fontId="4" fillId="2" borderId="4">
      <alignment horizontal="left"/>
      <protection locked="0"/>
    </xf>
    <xf numFmtId="0" fontId="7" fillId="3" borderId="2">
      <alignment horizontal="left"/>
    </xf>
    <xf numFmtId="49" fontId="7" fillId="3" borderId="2">
      <alignment horizontal="center" wrapText="1"/>
    </xf>
    <xf numFmtId="49" fontId="8" fillId="3" borderId="2">
      <alignment horizontal="center" wrapText="1"/>
    </xf>
    <xf numFmtId="4" fontId="7" fillId="3" borderId="2">
      <alignment horizontal="right" shrinkToFit="1"/>
    </xf>
    <xf numFmtId="4" fontId="8" fillId="3" borderId="2">
      <alignment horizontal="right" shrinkToFit="1"/>
    </xf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9" applyNumberFormat="0" applyAlignment="0" applyProtection="0"/>
    <xf numFmtId="0" fontId="21" fillId="8" borderId="10" applyNumberFormat="0" applyAlignment="0" applyProtection="0"/>
    <xf numFmtId="0" fontId="22" fillId="8" borderId="9" applyNumberFormat="0" applyAlignment="0" applyProtection="0"/>
    <xf numFmtId="0" fontId="23" fillId="0" borderId="11" applyNumberFormat="0" applyFill="0" applyAlignment="0" applyProtection="0"/>
    <xf numFmtId="0" fontId="24" fillId="9" borderId="1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29" fillId="35" borderId="0"/>
    <xf numFmtId="0" fontId="1" fillId="10" borderId="13" applyNumberFormat="0" applyFont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9" fontId="8" fillId="3" borderId="5" xfId="20" applyNumberFormat="1" applyFont="1" applyBorder="1" applyProtection="1">
      <alignment horizontal="center" wrapText="1"/>
      <protection locked="0"/>
    </xf>
    <xf numFmtId="4" fontId="8" fillId="3" borderId="5" xfId="22" applyNumberFormat="1" applyFont="1" applyBorder="1" applyProtection="1">
      <alignment horizontal="right" shrinkToFit="1"/>
      <protection locked="0"/>
    </xf>
    <xf numFmtId="0" fontId="0" fillId="0" borderId="0" xfId="0" applyFont="1" applyProtection="1">
      <protection locked="0"/>
    </xf>
    <xf numFmtId="49" fontId="8" fillId="3" borderId="2" xfId="20" applyNumberFormat="1" applyFont="1" applyBorder="1" applyProtection="1">
      <alignment horizontal="center" wrapText="1"/>
      <protection locked="0"/>
    </xf>
    <xf numFmtId="4" fontId="8" fillId="3" borderId="2" xfId="22" applyNumberFormat="1" applyFont="1" applyBorder="1" applyProtection="1">
      <alignment horizontal="right" shrinkToFit="1"/>
      <protection locked="0"/>
    </xf>
    <xf numFmtId="49" fontId="7" fillId="3" borderId="2" xfId="20" applyNumberFormat="1" applyFont="1" applyBorder="1" applyProtection="1">
      <alignment horizontal="center" wrapText="1"/>
      <protection locked="0"/>
    </xf>
    <xf numFmtId="4" fontId="7" fillId="3" borderId="2" xfId="22" applyNumberFormat="1" applyFont="1" applyBorder="1" applyProtection="1">
      <alignment horizontal="right" shrinkToFit="1"/>
      <protection locked="0"/>
    </xf>
    <xf numFmtId="0" fontId="33" fillId="0" borderId="0" xfId="0" applyFont="1" applyProtection="1">
      <protection locked="0"/>
    </xf>
    <xf numFmtId="4" fontId="8" fillId="3" borderId="25" xfId="22" applyNumberFormat="1" applyFont="1" applyBorder="1" applyProtection="1">
      <alignment horizontal="right" shrinkToFit="1"/>
      <protection locked="0"/>
    </xf>
    <xf numFmtId="4" fontId="8" fillId="3" borderId="26" xfId="22" applyNumberFormat="1" applyFont="1" applyBorder="1" applyProtection="1">
      <alignment horizontal="right" shrinkToFit="1"/>
      <protection locked="0"/>
    </xf>
    <xf numFmtId="4" fontId="7" fillId="3" borderId="26" xfId="22" applyNumberFormat="1" applyFont="1" applyBorder="1" applyProtection="1">
      <alignment horizontal="right" shrinkToFit="1"/>
      <protection locked="0"/>
    </xf>
    <xf numFmtId="4" fontId="10" fillId="3" borderId="27" xfId="22" applyNumberFormat="1" applyFont="1" applyBorder="1" applyProtection="1">
      <alignment horizontal="right" shrinkToFit="1"/>
      <protection locked="0"/>
    </xf>
    <xf numFmtId="164" fontId="10" fillId="3" borderId="27" xfId="22" applyNumberFormat="1" applyFont="1" applyBorder="1" applyProtection="1">
      <alignment horizontal="right" shrinkToFit="1"/>
      <protection locked="0"/>
    </xf>
    <xf numFmtId="4" fontId="8" fillId="3" borderId="24" xfId="22" applyNumberFormat="1" applyFont="1" applyBorder="1" applyProtection="1">
      <alignment horizontal="right" shrinkToFit="1"/>
      <protection locked="0"/>
    </xf>
    <xf numFmtId="164" fontId="8" fillId="3" borderId="24" xfId="22" applyNumberFormat="1" applyFont="1" applyBorder="1" applyProtection="1">
      <alignment horizontal="right" shrinkToFit="1"/>
      <protection locked="0"/>
    </xf>
    <xf numFmtId="4" fontId="7" fillId="3" borderId="24" xfId="22" applyNumberFormat="1" applyFont="1" applyBorder="1" applyProtection="1">
      <alignment horizontal="right" shrinkToFit="1"/>
      <protection locked="0"/>
    </xf>
    <xf numFmtId="164" fontId="7" fillId="3" borderId="24" xfId="22" applyNumberFormat="1" applyFont="1" applyBorder="1" applyProtection="1">
      <alignment horizontal="right" shrinkToFit="1"/>
      <protection locked="0"/>
    </xf>
    <xf numFmtId="4" fontId="8" fillId="3" borderId="28" xfId="22" applyNumberFormat="1" applyFont="1" applyBorder="1" applyProtection="1">
      <alignment horizontal="right" shrinkToFit="1"/>
      <protection locked="0"/>
    </xf>
    <xf numFmtId="164" fontId="8" fillId="3" borderId="28" xfId="22" applyNumberFormat="1" applyFont="1" applyBorder="1" applyProtection="1">
      <alignment horizontal="right" shrinkToFit="1"/>
      <protection locked="0"/>
    </xf>
    <xf numFmtId="0" fontId="10" fillId="3" borderId="27" xfId="19" applyNumberFormat="1" applyFont="1" applyBorder="1" applyAlignment="1" applyProtection="1">
      <alignment horizontal="right"/>
      <protection locked="0"/>
    </xf>
    <xf numFmtId="0" fontId="10" fillId="3" borderId="27" xfId="19" applyNumberFormat="1" applyFont="1" applyBorder="1" applyProtection="1">
      <alignment horizontal="left"/>
      <protection locked="0"/>
    </xf>
    <xf numFmtId="49" fontId="8" fillId="3" borderId="29" xfId="16" applyNumberFormat="1" applyFont="1" applyBorder="1" applyProtection="1">
      <alignment horizontal="left" wrapText="1"/>
      <protection locked="0"/>
    </xf>
    <xf numFmtId="164" fontId="8" fillId="3" borderId="30" xfId="22" applyNumberFormat="1" applyFont="1" applyBorder="1" applyProtection="1">
      <alignment horizontal="right" shrinkToFit="1"/>
      <protection locked="0"/>
    </xf>
    <xf numFmtId="49" fontId="8" fillId="3" borderId="31" xfId="16" applyNumberFormat="1" applyFont="1" applyBorder="1" applyProtection="1">
      <alignment horizontal="left" wrapText="1"/>
      <protection locked="0"/>
    </xf>
    <xf numFmtId="164" fontId="8" fillId="3" borderId="32" xfId="22" applyNumberFormat="1" applyFont="1" applyBorder="1" applyProtection="1">
      <alignment horizontal="right" shrinkToFit="1"/>
      <protection locked="0"/>
    </xf>
    <xf numFmtId="49" fontId="32" fillId="3" borderId="31" xfId="16" applyNumberFormat="1" applyFont="1" applyBorder="1" applyAlignment="1" applyProtection="1">
      <alignment horizontal="right" wrapText="1"/>
      <protection locked="0"/>
    </xf>
    <xf numFmtId="164" fontId="7" fillId="3" borderId="32" xfId="22" applyNumberFormat="1" applyFont="1" applyBorder="1" applyProtection="1">
      <alignment horizontal="right" shrinkToFit="1"/>
      <protection locked="0"/>
    </xf>
    <xf numFmtId="49" fontId="32" fillId="3" borderId="33" xfId="16" applyNumberFormat="1" applyFont="1" applyBorder="1" applyAlignment="1" applyProtection="1">
      <alignment horizontal="right" wrapText="1"/>
      <protection locked="0"/>
    </xf>
    <xf numFmtId="49" fontId="7" fillId="3" borderId="21" xfId="20" applyNumberFormat="1" applyFont="1" applyBorder="1" applyProtection="1">
      <alignment horizontal="center" wrapText="1"/>
      <protection locked="0"/>
    </xf>
    <xf numFmtId="4" fontId="7" fillId="3" borderId="21" xfId="22" applyNumberFormat="1" applyFont="1" applyBorder="1" applyProtection="1">
      <alignment horizontal="right" shrinkToFit="1"/>
      <protection locked="0"/>
    </xf>
    <xf numFmtId="4" fontId="7" fillId="3" borderId="34" xfId="22" applyNumberFormat="1" applyFont="1" applyBorder="1" applyProtection="1">
      <alignment horizontal="right" shrinkToFit="1"/>
      <protection locked="0"/>
    </xf>
    <xf numFmtId="4" fontId="7" fillId="3" borderId="35" xfId="22" applyNumberFormat="1" applyFont="1" applyBorder="1" applyProtection="1">
      <alignment horizontal="right" shrinkToFit="1"/>
      <protection locked="0"/>
    </xf>
    <xf numFmtId="164" fontId="7" fillId="3" borderId="35" xfId="22" applyNumberFormat="1" applyFont="1" applyBorder="1" applyProtection="1">
      <alignment horizontal="right" shrinkToFit="1"/>
      <protection locked="0"/>
    </xf>
    <xf numFmtId="164" fontId="7" fillId="3" borderId="36" xfId="22" applyNumberFormat="1" applyFont="1" applyBorder="1" applyProtection="1">
      <alignment horizontal="right" shrinkToFit="1"/>
      <protection locked="0"/>
    </xf>
    <xf numFmtId="0" fontId="31" fillId="36" borderId="17" xfId="64" applyFont="1" applyFill="1" applyBorder="1" applyAlignment="1">
      <alignment horizontal="center" vertical="center" wrapText="1"/>
    </xf>
    <xf numFmtId="0" fontId="30" fillId="35" borderId="21" xfId="64" applyFont="1" applyFill="1" applyBorder="1" applyAlignment="1">
      <alignment horizontal="center" vertical="center" wrapText="1"/>
    </xf>
    <xf numFmtId="0" fontId="31" fillId="36" borderId="18" xfId="64" applyFont="1" applyFill="1" applyBorder="1" applyAlignment="1">
      <alignment horizontal="center" vertical="center" wrapText="1"/>
    </xf>
    <xf numFmtId="0" fontId="30" fillId="35" borderId="22" xfId="64" applyFont="1" applyFill="1" applyBorder="1" applyAlignment="1">
      <alignment horizontal="center" vertical="center" wrapText="1"/>
    </xf>
    <xf numFmtId="0" fontId="9" fillId="0" borderId="23" xfId="11" applyNumberFormat="1" applyFont="1" applyBorder="1" applyAlignment="1" applyProtection="1">
      <alignment horizontal="right"/>
      <protection locked="0"/>
    </xf>
    <xf numFmtId="0" fontId="11" fillId="3" borderId="16" xfId="13" applyNumberFormat="1" applyFont="1" applyBorder="1" applyProtection="1">
      <alignment horizontal="center" vertical="center" wrapText="1"/>
      <protection locked="0"/>
    </xf>
    <xf numFmtId="0" fontId="11" fillId="3" borderId="20" xfId="13" applyFont="1" applyBorder="1">
      <alignment horizontal="center" vertical="center" wrapText="1"/>
    </xf>
    <xf numFmtId="0" fontId="5" fillId="0" borderId="0" xfId="10" applyNumberFormat="1" applyProtection="1">
      <alignment wrapText="1"/>
      <protection locked="0"/>
    </xf>
    <xf numFmtId="0" fontId="5" fillId="0" borderId="0" xfId="10">
      <alignment wrapText="1"/>
    </xf>
    <xf numFmtId="0" fontId="11" fillId="3" borderId="15" xfId="13" applyNumberFormat="1" applyFont="1" applyBorder="1" applyProtection="1">
      <alignment horizontal="center" vertical="center" wrapText="1"/>
      <protection locked="0"/>
    </xf>
    <xf numFmtId="0" fontId="11" fillId="3" borderId="19" xfId="13" applyFont="1" applyBorder="1">
      <alignment horizontal="center" vertical="center" wrapText="1"/>
    </xf>
    <xf numFmtId="0" fontId="12" fillId="0" borderId="0" xfId="8" applyNumberFormat="1" applyFont="1" applyBorder="1" applyAlignment="1" applyProtection="1">
      <alignment horizontal="center" wrapText="1"/>
      <protection locked="0"/>
    </xf>
  </cellXfs>
  <cellStyles count="66">
    <cellStyle name="20% - Акцент1" xfId="41" builtinId="30" customBuiltin="1"/>
    <cellStyle name="20% - Акцент2" xfId="45" builtinId="34" customBuiltin="1"/>
    <cellStyle name="20% - Акцент3" xfId="49" builtinId="38" customBuiltin="1"/>
    <cellStyle name="20% - Акцент4" xfId="53" builtinId="42" customBuiltin="1"/>
    <cellStyle name="20% - Акцент5" xfId="57" builtinId="46" customBuiltin="1"/>
    <cellStyle name="20% - Акцент6" xfId="61" builtinId="50" customBuiltin="1"/>
    <cellStyle name="40% - Акцент1" xfId="42" builtinId="31" customBuiltin="1"/>
    <cellStyle name="40% - Акцент2" xfId="46" builtinId="35" customBuiltin="1"/>
    <cellStyle name="40% - Акцент3" xfId="50" builtinId="39" customBuiltin="1"/>
    <cellStyle name="40% - Акцент4" xfId="54" builtinId="43" customBuiltin="1"/>
    <cellStyle name="40% - Акцент5" xfId="58" builtinId="47" customBuiltin="1"/>
    <cellStyle name="40% - Акцент6" xfId="62" builtinId="51" customBuiltin="1"/>
    <cellStyle name="60% - Акцент1" xfId="43" builtinId="32" customBuiltin="1"/>
    <cellStyle name="60% - Акцент2" xfId="47" builtinId="36" customBuiltin="1"/>
    <cellStyle name="60% - Акцент3" xfId="51" builtinId="40" customBuiltin="1"/>
    <cellStyle name="60% - Акцент4" xfId="55" builtinId="44" customBuiltin="1"/>
    <cellStyle name="60% - Акцент5" xfId="59" builtinId="48" customBuiltin="1"/>
    <cellStyle name="60% - Акцент6" xfId="63" builtinId="52" customBuiltin="1"/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Акцент1" xfId="40" builtinId="29" customBuiltin="1"/>
    <cellStyle name="Акцент2" xfId="44" builtinId="33" customBuiltin="1"/>
    <cellStyle name="Акцент3" xfId="48" builtinId="37" customBuiltin="1"/>
    <cellStyle name="Акцент4" xfId="52" builtinId="41" customBuiltin="1"/>
    <cellStyle name="Акцент5" xfId="56" builtinId="45" customBuiltin="1"/>
    <cellStyle name="Акцент6" xfId="60" builtinId="49" customBuiltin="1"/>
    <cellStyle name="Ввод " xfId="32" builtinId="20" customBuiltin="1"/>
    <cellStyle name="Вывод" xfId="33" builtinId="21" customBuiltin="1"/>
    <cellStyle name="Вычисление" xfId="34" builtinId="22" customBuiltin="1"/>
    <cellStyle name="Заголовок 1" xfId="25" builtinId="16" customBuiltin="1"/>
    <cellStyle name="Заголовок 2" xfId="26" builtinId="17" customBuiltin="1"/>
    <cellStyle name="Заголовок 3" xfId="27" builtinId="18" customBuiltin="1"/>
    <cellStyle name="Заголовок 4" xfId="28" builtinId="19" customBuiltin="1"/>
    <cellStyle name="Итог" xfId="39" builtinId="25" customBuiltin="1"/>
    <cellStyle name="Контрольная ячейка" xfId="36" builtinId="23" customBuiltin="1"/>
    <cellStyle name="Название" xfId="24" builtinId="15" customBuiltin="1"/>
    <cellStyle name="Нейтральный" xfId="31" builtinId="28" customBuiltin="1"/>
    <cellStyle name="Обычный" xfId="0" builtinId="0"/>
    <cellStyle name="Обычный 2" xfId="64"/>
    <cellStyle name="Плохой" xfId="30" builtinId="27" customBuiltin="1"/>
    <cellStyle name="Пояснение" xfId="38" builtinId="53" customBuiltin="1"/>
    <cellStyle name="Примечание 2" xfId="65"/>
    <cellStyle name="Связанная ячейка" xfId="35" builtinId="24" customBuiltin="1"/>
    <cellStyle name="Текст предупреждения" xfId="37" builtinId="11" customBuiltin="1"/>
    <cellStyle name="Хороший" xfId="29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58"/>
  <sheetViews>
    <sheetView tabSelected="1" zoomScaleNormal="100" workbookViewId="0">
      <pane ySplit="5" topLeftCell="A6" activePane="bottomLeft" state="frozen"/>
      <selection pane="bottomLeft" sqref="A1:G1"/>
    </sheetView>
  </sheetViews>
  <sheetFormatPr defaultColWidth="8.85546875" defaultRowHeight="15" x14ac:dyDescent="0.25"/>
  <cols>
    <col min="1" max="1" width="66.5703125" style="1" customWidth="1"/>
    <col min="2" max="2" width="17.28515625" style="1" customWidth="1"/>
    <col min="3" max="3" width="20.42578125" style="1" customWidth="1"/>
    <col min="4" max="4" width="20.28515625" style="1" customWidth="1"/>
    <col min="5" max="6" width="19.7109375" style="1" customWidth="1"/>
    <col min="7" max="7" width="12.85546875" style="1" customWidth="1"/>
    <col min="8" max="16384" width="8.85546875" style="1"/>
  </cols>
  <sheetData>
    <row r="1" spans="1:7" ht="36" customHeight="1" x14ac:dyDescent="0.3">
      <c r="A1" s="48" t="s">
        <v>90</v>
      </c>
      <c r="B1" s="48"/>
      <c r="C1" s="48"/>
      <c r="D1" s="48"/>
      <c r="E1" s="48"/>
      <c r="F1" s="48"/>
      <c r="G1" s="48"/>
    </row>
    <row r="2" spans="1:7" ht="14.45" customHeight="1" x14ac:dyDescent="0.25">
      <c r="A2" s="44"/>
      <c r="B2" s="45"/>
      <c r="C2" s="45"/>
      <c r="D2" s="45"/>
      <c r="E2" s="45"/>
    </row>
    <row r="3" spans="1:7" ht="12.75" customHeight="1" thickBot="1" x14ac:dyDescent="0.3">
      <c r="A3" s="41" t="s">
        <v>0</v>
      </c>
      <c r="B3" s="41"/>
      <c r="C3" s="41"/>
      <c r="D3" s="41"/>
      <c r="E3" s="41"/>
      <c r="F3" s="41"/>
      <c r="G3" s="41"/>
    </row>
    <row r="4" spans="1:7" ht="15.75" customHeight="1" thickBot="1" x14ac:dyDescent="0.3">
      <c r="A4" s="46" t="s">
        <v>1</v>
      </c>
      <c r="B4" s="42" t="s">
        <v>2</v>
      </c>
      <c r="C4" s="42" t="s">
        <v>84</v>
      </c>
      <c r="D4" s="42" t="s">
        <v>3</v>
      </c>
      <c r="E4" s="42" t="s">
        <v>4</v>
      </c>
      <c r="F4" s="37" t="s">
        <v>85</v>
      </c>
      <c r="G4" s="39" t="s">
        <v>86</v>
      </c>
    </row>
    <row r="5" spans="1:7" ht="108" customHeight="1" thickBot="1" x14ac:dyDescent="0.3">
      <c r="A5" s="47"/>
      <c r="B5" s="43"/>
      <c r="C5" s="43"/>
      <c r="D5" s="43"/>
      <c r="E5" s="43"/>
      <c r="F5" s="38"/>
      <c r="G5" s="40"/>
    </row>
    <row r="6" spans="1:7" s="5" customFormat="1" ht="33.6" customHeight="1" x14ac:dyDescent="0.25">
      <c r="A6" s="24" t="s">
        <v>5</v>
      </c>
      <c r="B6" s="3" t="s">
        <v>6</v>
      </c>
      <c r="C6" s="4">
        <v>3222398000</v>
      </c>
      <c r="D6" s="11">
        <v>3479572018.3899999</v>
      </c>
      <c r="E6" s="20">
        <v>789003809.61000001</v>
      </c>
      <c r="F6" s="21">
        <f>E6/C6*100</f>
        <v>24.484989427438823</v>
      </c>
      <c r="G6" s="25">
        <f>E6/D6*100</f>
        <v>22.67531194756166</v>
      </c>
    </row>
    <row r="7" spans="1:7" s="5" customFormat="1" ht="33.6" customHeight="1" x14ac:dyDescent="0.25">
      <c r="A7" s="26" t="s">
        <v>7</v>
      </c>
      <c r="B7" s="6" t="s">
        <v>8</v>
      </c>
      <c r="C7" s="7">
        <v>9754435375</v>
      </c>
      <c r="D7" s="12">
        <v>9746077805.2800007</v>
      </c>
      <c r="E7" s="16">
        <v>2305899959.7600002</v>
      </c>
      <c r="F7" s="17">
        <f t="shared" ref="F7" si="0">E7/C7*100</f>
        <v>23.639502145556019</v>
      </c>
      <c r="G7" s="27">
        <f t="shared" ref="G7:G48" si="1">E7/D7*100</f>
        <v>23.659773765716956</v>
      </c>
    </row>
    <row r="8" spans="1:7" s="5" customFormat="1" ht="33.6" customHeight="1" x14ac:dyDescent="0.25">
      <c r="A8" s="26" t="s">
        <v>9</v>
      </c>
      <c r="B8" s="6" t="s">
        <v>10</v>
      </c>
      <c r="C8" s="7">
        <v>6267848137</v>
      </c>
      <c r="D8" s="12">
        <v>6273577099.8100004</v>
      </c>
      <c r="E8" s="16">
        <v>1441882378.4400001</v>
      </c>
      <c r="F8" s="17">
        <f t="shared" ref="F8" si="2">E8/C8*100</f>
        <v>23.004424276465205</v>
      </c>
      <c r="G8" s="27">
        <f t="shared" si="1"/>
        <v>22.983416884821075</v>
      </c>
    </row>
    <row r="9" spans="1:7" s="5" customFormat="1" ht="33.6" customHeight="1" x14ac:dyDescent="0.25">
      <c r="A9" s="26" t="s">
        <v>11</v>
      </c>
      <c r="B9" s="6" t="s">
        <v>12</v>
      </c>
      <c r="C9" s="7">
        <v>6350000</v>
      </c>
      <c r="D9" s="12">
        <v>14949637.27</v>
      </c>
      <c r="E9" s="16">
        <v>8599637.2699999996</v>
      </c>
      <c r="F9" s="17">
        <f t="shared" ref="F9" si="3">E9/C9*100</f>
        <v>135.42735858267716</v>
      </c>
      <c r="G9" s="27">
        <f t="shared" si="1"/>
        <v>57.524053023394863</v>
      </c>
    </row>
    <row r="10" spans="1:7" s="5" customFormat="1" ht="50.45" customHeight="1" x14ac:dyDescent="0.25">
      <c r="A10" s="26" t="s">
        <v>13</v>
      </c>
      <c r="B10" s="6" t="s">
        <v>14</v>
      </c>
      <c r="C10" s="7">
        <v>2268606945.46</v>
      </c>
      <c r="D10" s="12">
        <v>2221369545.6300001</v>
      </c>
      <c r="E10" s="16">
        <v>824050048.52999997</v>
      </c>
      <c r="F10" s="17">
        <f t="shared" ref="F10" si="4">E10/C10*100</f>
        <v>36.324055613913728</v>
      </c>
      <c r="G10" s="27">
        <f t="shared" si="1"/>
        <v>37.096486271323755</v>
      </c>
    </row>
    <row r="11" spans="1:7" s="5" customFormat="1" ht="33.6" customHeight="1" x14ac:dyDescent="0.25">
      <c r="A11" s="26" t="s">
        <v>15</v>
      </c>
      <c r="B11" s="6" t="s">
        <v>16</v>
      </c>
      <c r="C11" s="7">
        <v>332001100</v>
      </c>
      <c r="D11" s="12">
        <v>333594133.75</v>
      </c>
      <c r="E11" s="16">
        <v>68004329.189999998</v>
      </c>
      <c r="F11" s="17">
        <f t="shared" ref="F11" si="5">E11/C11*100</f>
        <v>20.483163817830725</v>
      </c>
      <c r="G11" s="27">
        <f t="shared" si="1"/>
        <v>20.385349234277413</v>
      </c>
    </row>
    <row r="12" spans="1:7" s="5" customFormat="1" ht="35.450000000000003" customHeight="1" x14ac:dyDescent="0.25">
      <c r="A12" s="26" t="s">
        <v>17</v>
      </c>
      <c r="B12" s="6" t="s">
        <v>18</v>
      </c>
      <c r="C12" s="7">
        <v>264150000</v>
      </c>
      <c r="D12" s="12">
        <v>264150000</v>
      </c>
      <c r="E12" s="16">
        <v>58521259.840000004</v>
      </c>
      <c r="F12" s="17">
        <f t="shared" ref="F12" si="6">E12/C12*100</f>
        <v>22.154556062843085</v>
      </c>
      <c r="G12" s="27">
        <f t="shared" si="1"/>
        <v>22.154556062843085</v>
      </c>
    </row>
    <row r="13" spans="1:7" s="5" customFormat="1" ht="33.6" customHeight="1" x14ac:dyDescent="0.25">
      <c r="A13" s="26" t="s">
        <v>19</v>
      </c>
      <c r="B13" s="6" t="s">
        <v>20</v>
      </c>
      <c r="C13" s="7">
        <v>606055900</v>
      </c>
      <c r="D13" s="12">
        <v>825980236.63999999</v>
      </c>
      <c r="E13" s="16">
        <v>261768150.59</v>
      </c>
      <c r="F13" s="17">
        <f t="shared" ref="F13" si="7">E13/C13*100</f>
        <v>43.192080233853012</v>
      </c>
      <c r="G13" s="27">
        <f t="shared" si="1"/>
        <v>31.691817670462079</v>
      </c>
    </row>
    <row r="14" spans="1:7" s="5" customFormat="1" ht="33.6" customHeight="1" x14ac:dyDescent="0.25">
      <c r="A14" s="26" t="s">
        <v>21</v>
      </c>
      <c r="B14" s="6" t="s">
        <v>22</v>
      </c>
      <c r="C14" s="7">
        <v>133900100</v>
      </c>
      <c r="D14" s="12">
        <v>142651684.24000001</v>
      </c>
      <c r="E14" s="16">
        <v>69436629.739999995</v>
      </c>
      <c r="F14" s="17">
        <f t="shared" ref="F14" si="8">E14/C14*100</f>
        <v>51.857040988020167</v>
      </c>
      <c r="G14" s="27">
        <f t="shared" si="1"/>
        <v>48.675646635323588</v>
      </c>
    </row>
    <row r="15" spans="1:7" s="5" customFormat="1" ht="33.6" customHeight="1" x14ac:dyDescent="0.25">
      <c r="A15" s="26" t="s">
        <v>23</v>
      </c>
      <c r="B15" s="6" t="s">
        <v>24</v>
      </c>
      <c r="C15" s="7">
        <v>952175600</v>
      </c>
      <c r="D15" s="12">
        <v>943571801.99000001</v>
      </c>
      <c r="E15" s="16">
        <v>353660713.81</v>
      </c>
      <c r="F15" s="17">
        <f t="shared" ref="F15" si="9">E15/C15*100</f>
        <v>37.142383590799852</v>
      </c>
      <c r="G15" s="27">
        <f t="shared" si="1"/>
        <v>37.481060059671869</v>
      </c>
    </row>
    <row r="16" spans="1:7" s="5" customFormat="1" ht="33.6" customHeight="1" x14ac:dyDescent="0.25">
      <c r="A16" s="26" t="s">
        <v>25</v>
      </c>
      <c r="B16" s="6" t="s">
        <v>26</v>
      </c>
      <c r="C16" s="7">
        <v>2993092200</v>
      </c>
      <c r="D16" s="12">
        <v>2983129578.8499999</v>
      </c>
      <c r="E16" s="16">
        <v>333400707.49000001</v>
      </c>
      <c r="F16" s="17">
        <f t="shared" ref="F16" si="10">E16/C16*100</f>
        <v>11.139005590606263</v>
      </c>
      <c r="G16" s="27">
        <f t="shared" si="1"/>
        <v>11.176206017122675</v>
      </c>
    </row>
    <row r="17" spans="1:7" s="5" customFormat="1" ht="34.9" customHeight="1" x14ac:dyDescent="0.25">
      <c r="A17" s="26" t="s">
        <v>27</v>
      </c>
      <c r="B17" s="6" t="s">
        <v>28</v>
      </c>
      <c r="C17" s="7">
        <v>780000</v>
      </c>
      <c r="D17" s="12">
        <v>780000</v>
      </c>
      <c r="E17" s="16">
        <v>0</v>
      </c>
      <c r="F17" s="17">
        <f t="shared" ref="F17:F18" si="11">E17/C17*100</f>
        <v>0</v>
      </c>
      <c r="G17" s="27">
        <f t="shared" si="1"/>
        <v>0</v>
      </c>
    </row>
    <row r="18" spans="1:7" s="5" customFormat="1" ht="63" customHeight="1" x14ac:dyDescent="0.25">
      <c r="A18" s="26" t="s">
        <v>29</v>
      </c>
      <c r="B18" s="6" t="s">
        <v>30</v>
      </c>
      <c r="C18" s="7">
        <v>554532400</v>
      </c>
      <c r="D18" s="12">
        <v>554482400</v>
      </c>
      <c r="E18" s="16">
        <v>147682774.19</v>
      </c>
      <c r="F18" s="17">
        <f t="shared" si="11"/>
        <v>26.631946878126506</v>
      </c>
      <c r="G18" s="27">
        <f t="shared" si="1"/>
        <v>26.634348392302442</v>
      </c>
    </row>
    <row r="19" spans="1:7" s="5" customFormat="1" ht="33.6" customHeight="1" x14ac:dyDescent="0.25">
      <c r="A19" s="26" t="s">
        <v>31</v>
      </c>
      <c r="B19" s="6" t="s">
        <v>32</v>
      </c>
      <c r="C19" s="7">
        <v>3468315760.5500002</v>
      </c>
      <c r="D19" s="12">
        <v>3468434179.5599999</v>
      </c>
      <c r="E19" s="16">
        <v>1426843301.5899999</v>
      </c>
      <c r="F19" s="17">
        <f t="shared" ref="F19" si="12">E19/C19*100</f>
        <v>41.139371386523734</v>
      </c>
      <c r="G19" s="27">
        <f t="shared" si="1"/>
        <v>41.137966809305489</v>
      </c>
    </row>
    <row r="20" spans="1:7" s="5" customFormat="1" ht="66" customHeight="1" x14ac:dyDescent="0.25">
      <c r="A20" s="26" t="s">
        <v>33</v>
      </c>
      <c r="B20" s="6" t="s">
        <v>34</v>
      </c>
      <c r="C20" s="7">
        <v>826801300</v>
      </c>
      <c r="D20" s="12">
        <v>1322403580</v>
      </c>
      <c r="E20" s="16">
        <v>245405093.69</v>
      </c>
      <c r="F20" s="17">
        <f t="shared" ref="F20" si="13">E20/C20*100</f>
        <v>29.681266065982236</v>
      </c>
      <c r="G20" s="27">
        <f t="shared" si="1"/>
        <v>18.557503730442111</v>
      </c>
    </row>
    <row r="21" spans="1:7" s="5" customFormat="1" ht="49.15" customHeight="1" x14ac:dyDescent="0.25">
      <c r="A21" s="26" t="s">
        <v>35</v>
      </c>
      <c r="B21" s="6" t="s">
        <v>36</v>
      </c>
      <c r="C21" s="7">
        <v>18585300</v>
      </c>
      <c r="D21" s="12">
        <v>8658615.7599999998</v>
      </c>
      <c r="E21" s="16">
        <v>519015.76</v>
      </c>
      <c r="F21" s="17">
        <f t="shared" ref="F21" si="14">E21/C21*100</f>
        <v>2.7926143780299486</v>
      </c>
      <c r="G21" s="27">
        <f t="shared" si="1"/>
        <v>5.9942117121963614</v>
      </c>
    </row>
    <row r="22" spans="1:7" s="5" customFormat="1" ht="33.6" customHeight="1" x14ac:dyDescent="0.25">
      <c r="A22" s="26" t="s">
        <v>37</v>
      </c>
      <c r="B22" s="6" t="s">
        <v>38</v>
      </c>
      <c r="C22" s="7">
        <v>296263000</v>
      </c>
      <c r="D22" s="12">
        <v>296263000</v>
      </c>
      <c r="E22" s="16">
        <v>66544354.450000003</v>
      </c>
      <c r="F22" s="17">
        <f t="shared" ref="F22" si="15">E22/C22*100</f>
        <v>22.461243709136816</v>
      </c>
      <c r="G22" s="27">
        <f t="shared" si="1"/>
        <v>22.461243709136816</v>
      </c>
    </row>
    <row r="23" spans="1:7" s="5" customFormat="1" ht="47.45" customHeight="1" x14ac:dyDescent="0.25">
      <c r="A23" s="26" t="s">
        <v>39</v>
      </c>
      <c r="B23" s="6" t="s">
        <v>40</v>
      </c>
      <c r="C23" s="7">
        <v>181375300</v>
      </c>
      <c r="D23" s="12">
        <v>256015083.16999999</v>
      </c>
      <c r="E23" s="16">
        <v>142227147.16999999</v>
      </c>
      <c r="F23" s="17">
        <f t="shared" ref="F23:F25" si="16">E23/C23*100</f>
        <v>78.415940411952448</v>
      </c>
      <c r="G23" s="27">
        <f t="shared" si="1"/>
        <v>55.554206185405818</v>
      </c>
    </row>
    <row r="24" spans="1:7" s="5" customFormat="1" ht="50.45" customHeight="1" x14ac:dyDescent="0.25">
      <c r="A24" s="26" t="s">
        <v>41</v>
      </c>
      <c r="B24" s="6" t="s">
        <v>42</v>
      </c>
      <c r="C24" s="7">
        <v>670000</v>
      </c>
      <c r="D24" s="12">
        <v>1774999.98</v>
      </c>
      <c r="E24" s="16">
        <v>1104999.98</v>
      </c>
      <c r="F24" s="17">
        <f t="shared" si="16"/>
        <v>164.92537014925372</v>
      </c>
      <c r="G24" s="27">
        <f t="shared" si="1"/>
        <v>62.253520701448117</v>
      </c>
    </row>
    <row r="25" spans="1:7" s="5" customFormat="1" ht="37.15" customHeight="1" x14ac:dyDescent="0.25">
      <c r="A25" s="26" t="s">
        <v>43</v>
      </c>
      <c r="B25" s="6" t="s">
        <v>44</v>
      </c>
      <c r="C25" s="7">
        <v>65518300</v>
      </c>
      <c r="D25" s="12">
        <v>76169581.780000001</v>
      </c>
      <c r="E25" s="16">
        <v>19122597.350000001</v>
      </c>
      <c r="F25" s="17">
        <f t="shared" si="16"/>
        <v>29.186650676223287</v>
      </c>
      <c r="G25" s="27">
        <f t="shared" si="1"/>
        <v>25.105293876014244</v>
      </c>
    </row>
    <row r="26" spans="1:7" s="5" customFormat="1" ht="33.6" customHeight="1" x14ac:dyDescent="0.25">
      <c r="A26" s="26" t="s">
        <v>45</v>
      </c>
      <c r="B26" s="6" t="s">
        <v>46</v>
      </c>
      <c r="C26" s="7">
        <v>23110400</v>
      </c>
      <c r="D26" s="12">
        <v>33535012.609999999</v>
      </c>
      <c r="E26" s="16">
        <v>16759573</v>
      </c>
      <c r="F26" s="17">
        <f t="shared" ref="F26" si="17">E26/C26*100</f>
        <v>72.519614545832184</v>
      </c>
      <c r="G26" s="27">
        <f t="shared" si="1"/>
        <v>49.976343217483588</v>
      </c>
    </row>
    <row r="27" spans="1:7" s="5" customFormat="1" ht="33.6" customHeight="1" x14ac:dyDescent="0.25">
      <c r="A27" s="26" t="s">
        <v>47</v>
      </c>
      <c r="B27" s="6" t="s">
        <v>48</v>
      </c>
      <c r="C27" s="7">
        <v>117413100</v>
      </c>
      <c r="D27" s="12">
        <v>117413100</v>
      </c>
      <c r="E27" s="16">
        <v>19089018.850000001</v>
      </c>
      <c r="F27" s="17">
        <f t="shared" ref="F27" si="18">E27/C27*100</f>
        <v>16.257997489206915</v>
      </c>
      <c r="G27" s="27">
        <f t="shared" si="1"/>
        <v>16.257997489206915</v>
      </c>
    </row>
    <row r="28" spans="1:7" s="5" customFormat="1" ht="33.6" customHeight="1" x14ac:dyDescent="0.25">
      <c r="A28" s="26" t="s">
        <v>49</v>
      </c>
      <c r="B28" s="6" t="s">
        <v>50</v>
      </c>
      <c r="C28" s="7">
        <v>2222898363</v>
      </c>
      <c r="D28" s="12">
        <v>2466870322.6900001</v>
      </c>
      <c r="E28" s="16">
        <v>658251413.25999999</v>
      </c>
      <c r="F28" s="17">
        <f t="shared" ref="F28" si="19">E28/C28*100</f>
        <v>29.612303657987805</v>
      </c>
      <c r="G28" s="27">
        <f t="shared" si="1"/>
        <v>26.683665014957469</v>
      </c>
    </row>
    <row r="29" spans="1:7" s="5" customFormat="1" ht="33.6" customHeight="1" x14ac:dyDescent="0.25">
      <c r="A29" s="26" t="s">
        <v>51</v>
      </c>
      <c r="B29" s="6" t="s">
        <v>52</v>
      </c>
      <c r="C29" s="7">
        <v>41571720</v>
      </c>
      <c r="D29" s="12">
        <v>41571720</v>
      </c>
      <c r="E29" s="16">
        <v>14868208.609999999</v>
      </c>
      <c r="F29" s="17">
        <f t="shared" ref="F29:F31" si="20">E29/C29*100</f>
        <v>35.765199539494638</v>
      </c>
      <c r="G29" s="27">
        <f t="shared" si="1"/>
        <v>35.765199539494638</v>
      </c>
    </row>
    <row r="30" spans="1:7" s="5" customFormat="1" ht="51" customHeight="1" x14ac:dyDescent="0.25">
      <c r="A30" s="26" t="s">
        <v>53</v>
      </c>
      <c r="B30" s="6" t="s">
        <v>54</v>
      </c>
      <c r="C30" s="7">
        <v>6750000</v>
      </c>
      <c r="D30" s="12">
        <v>6750000</v>
      </c>
      <c r="E30" s="16">
        <v>0</v>
      </c>
      <c r="F30" s="17">
        <f t="shared" si="20"/>
        <v>0</v>
      </c>
      <c r="G30" s="27">
        <f t="shared" si="1"/>
        <v>0</v>
      </c>
    </row>
    <row r="31" spans="1:7" s="10" customFormat="1" ht="23.25" customHeight="1" x14ac:dyDescent="0.25">
      <c r="A31" s="28" t="s">
        <v>87</v>
      </c>
      <c r="B31" s="8"/>
      <c r="C31" s="9">
        <f>SUM(C6:C30)</f>
        <v>34625598301.009995</v>
      </c>
      <c r="D31" s="13">
        <f t="shared" ref="D31:E31" si="21">SUM(D6:D30)</f>
        <v>35879745137.400002</v>
      </c>
      <c r="E31" s="18">
        <f t="shared" si="21"/>
        <v>9272645122.1700001</v>
      </c>
      <c r="F31" s="19">
        <f t="shared" si="20"/>
        <v>26.779739779686423</v>
      </c>
      <c r="G31" s="29">
        <f t="shared" si="1"/>
        <v>25.843676109350245</v>
      </c>
    </row>
    <row r="32" spans="1:7" s="5" customFormat="1" ht="33.6" customHeight="1" x14ac:dyDescent="0.25">
      <c r="A32" s="26" t="s">
        <v>57</v>
      </c>
      <c r="B32" s="6" t="s">
        <v>58</v>
      </c>
      <c r="C32" s="7">
        <v>246843800</v>
      </c>
      <c r="D32" s="12">
        <v>246843800</v>
      </c>
      <c r="E32" s="16">
        <v>64322829.469999999</v>
      </c>
      <c r="F32" s="17">
        <f t="shared" ref="F32:F33" si="22">E32/C32*100</f>
        <v>26.058110217878671</v>
      </c>
      <c r="G32" s="27">
        <f t="shared" si="1"/>
        <v>26.058110217878671</v>
      </c>
    </row>
    <row r="33" spans="1:7" s="5" customFormat="1" ht="50.45" customHeight="1" x14ac:dyDescent="0.25">
      <c r="A33" s="26" t="s">
        <v>59</v>
      </c>
      <c r="B33" s="6" t="s">
        <v>60</v>
      </c>
      <c r="C33" s="7">
        <v>2748692488.9899998</v>
      </c>
      <c r="D33" s="12">
        <v>2741878587.1700001</v>
      </c>
      <c r="E33" s="16">
        <v>522171804.36000001</v>
      </c>
      <c r="F33" s="17">
        <f t="shared" si="22"/>
        <v>18.997097945717119</v>
      </c>
      <c r="G33" s="27">
        <f t="shared" si="1"/>
        <v>19.044308044979992</v>
      </c>
    </row>
    <row r="34" spans="1:7" s="5" customFormat="1" ht="16.899999999999999" customHeight="1" x14ac:dyDescent="0.25">
      <c r="A34" s="26" t="s">
        <v>61</v>
      </c>
      <c r="B34" s="6" t="s">
        <v>62</v>
      </c>
      <c r="C34" s="7">
        <v>12055400</v>
      </c>
      <c r="D34" s="12">
        <v>12055400</v>
      </c>
      <c r="E34" s="16">
        <v>2769829.73</v>
      </c>
      <c r="F34" s="17">
        <f t="shared" ref="F34" si="23">E34/C34*100</f>
        <v>22.975842609950728</v>
      </c>
      <c r="G34" s="27">
        <f t="shared" si="1"/>
        <v>22.975842609950728</v>
      </c>
    </row>
    <row r="35" spans="1:7" s="5" customFormat="1" ht="63" customHeight="1" x14ac:dyDescent="0.25">
      <c r="A35" s="26" t="s">
        <v>63</v>
      </c>
      <c r="B35" s="6" t="s">
        <v>64</v>
      </c>
      <c r="C35" s="7">
        <v>11860400</v>
      </c>
      <c r="D35" s="12">
        <v>11860400</v>
      </c>
      <c r="E35" s="16">
        <v>2737609.47</v>
      </c>
      <c r="F35" s="17">
        <f t="shared" ref="F35:F37" si="24">E35/C35*100</f>
        <v>23.081932059626993</v>
      </c>
      <c r="G35" s="27">
        <f t="shared" si="1"/>
        <v>23.081932059626993</v>
      </c>
    </row>
    <row r="36" spans="1:7" s="5" customFormat="1" ht="33" customHeight="1" x14ac:dyDescent="0.25">
      <c r="A36" s="26" t="s">
        <v>65</v>
      </c>
      <c r="B36" s="6" t="s">
        <v>66</v>
      </c>
      <c r="C36" s="7">
        <v>2000000</v>
      </c>
      <c r="D36" s="12">
        <v>2000000</v>
      </c>
      <c r="E36" s="16">
        <v>815708.1</v>
      </c>
      <c r="F36" s="17">
        <f t="shared" si="24"/>
        <v>40.785404999999997</v>
      </c>
      <c r="G36" s="27">
        <f t="shared" si="1"/>
        <v>40.785404999999997</v>
      </c>
    </row>
    <row r="37" spans="1:7" s="5" customFormat="1" ht="33.6" customHeight="1" x14ac:dyDescent="0.25">
      <c r="A37" s="26" t="s">
        <v>67</v>
      </c>
      <c r="B37" s="6" t="s">
        <v>68</v>
      </c>
      <c r="C37" s="7">
        <v>10450100</v>
      </c>
      <c r="D37" s="12">
        <v>10545100</v>
      </c>
      <c r="E37" s="16">
        <v>2105894.41</v>
      </c>
      <c r="F37" s="17">
        <f t="shared" si="24"/>
        <v>20.151906776011714</v>
      </c>
      <c r="G37" s="27">
        <f t="shared" si="1"/>
        <v>19.97035978795839</v>
      </c>
    </row>
    <row r="38" spans="1:7" s="5" customFormat="1" ht="50.45" customHeight="1" x14ac:dyDescent="0.25">
      <c r="A38" s="26" t="s">
        <v>69</v>
      </c>
      <c r="B38" s="6" t="s">
        <v>70</v>
      </c>
      <c r="C38" s="7">
        <v>147472000</v>
      </c>
      <c r="D38" s="12">
        <v>147441518.81</v>
      </c>
      <c r="E38" s="16">
        <v>29777296.129999999</v>
      </c>
      <c r="F38" s="17">
        <f t="shared" ref="F38:F41" si="25">E38/C38*100</f>
        <v>20.191830401703374</v>
      </c>
      <c r="G38" s="27">
        <f t="shared" si="1"/>
        <v>20.196004741630752</v>
      </c>
    </row>
    <row r="39" spans="1:7" s="5" customFormat="1" ht="84" customHeight="1" x14ac:dyDescent="0.25">
      <c r="A39" s="26" t="s">
        <v>71</v>
      </c>
      <c r="B39" s="6" t="s">
        <v>72</v>
      </c>
      <c r="C39" s="7">
        <v>187761800</v>
      </c>
      <c r="D39" s="12">
        <v>191555419.25999999</v>
      </c>
      <c r="E39" s="16">
        <v>42418586.520000003</v>
      </c>
      <c r="F39" s="17">
        <f t="shared" si="25"/>
        <v>22.591702103409748</v>
      </c>
      <c r="G39" s="27">
        <f t="shared" si="1"/>
        <v>22.1442894614351</v>
      </c>
    </row>
    <row r="40" spans="1:7" s="5" customFormat="1" ht="50.45" customHeight="1" x14ac:dyDescent="0.25">
      <c r="A40" s="26" t="s">
        <v>73</v>
      </c>
      <c r="B40" s="6" t="s">
        <v>74</v>
      </c>
      <c r="C40" s="7">
        <v>6315400</v>
      </c>
      <c r="D40" s="12">
        <v>6315400</v>
      </c>
      <c r="E40" s="16">
        <v>2441959</v>
      </c>
      <c r="F40" s="17">
        <f t="shared" si="25"/>
        <v>38.666735282009057</v>
      </c>
      <c r="G40" s="27">
        <f t="shared" si="1"/>
        <v>38.666735282009057</v>
      </c>
    </row>
    <row r="41" spans="1:7" s="5" customFormat="1" ht="33.6" customHeight="1" x14ac:dyDescent="0.25">
      <c r="A41" s="26" t="s">
        <v>75</v>
      </c>
      <c r="B41" s="6" t="s">
        <v>76</v>
      </c>
      <c r="C41" s="7">
        <v>5638300</v>
      </c>
      <c r="D41" s="12">
        <v>70523978</v>
      </c>
      <c r="E41" s="16">
        <v>62495578</v>
      </c>
      <c r="F41" s="17">
        <f t="shared" si="25"/>
        <v>1108.411719844634</v>
      </c>
      <c r="G41" s="27">
        <f t="shared" si="1"/>
        <v>88.616070409414519</v>
      </c>
    </row>
    <row r="42" spans="1:7" s="5" customFormat="1" ht="33.6" customHeight="1" x14ac:dyDescent="0.25">
      <c r="A42" s="26" t="s">
        <v>77</v>
      </c>
      <c r="B42" s="6" t="s">
        <v>78</v>
      </c>
      <c r="C42" s="7">
        <v>82291100</v>
      </c>
      <c r="D42" s="12">
        <v>35226942</v>
      </c>
      <c r="E42" s="16">
        <v>28432775</v>
      </c>
      <c r="F42" s="17">
        <f t="shared" ref="F42:F46" si="26">E42/C42*100</f>
        <v>34.551458177129724</v>
      </c>
      <c r="G42" s="27">
        <f t="shared" si="1"/>
        <v>80.713151314695438</v>
      </c>
    </row>
    <row r="43" spans="1:7" s="5" customFormat="1" ht="33.6" customHeight="1" x14ac:dyDescent="0.25">
      <c r="A43" s="26" t="s">
        <v>79</v>
      </c>
      <c r="B43" s="6" t="s">
        <v>80</v>
      </c>
      <c r="C43" s="7">
        <v>8569200</v>
      </c>
      <c r="D43" s="12">
        <v>8569200</v>
      </c>
      <c r="E43" s="16">
        <v>1744774.92</v>
      </c>
      <c r="F43" s="17">
        <f t="shared" si="26"/>
        <v>20.361001260327686</v>
      </c>
      <c r="G43" s="27">
        <f t="shared" si="1"/>
        <v>20.361001260327686</v>
      </c>
    </row>
    <row r="44" spans="1:7" s="10" customFormat="1" ht="23.25" customHeight="1" x14ac:dyDescent="0.25">
      <c r="A44" s="28" t="s">
        <v>88</v>
      </c>
      <c r="B44" s="8"/>
      <c r="C44" s="9">
        <f>SUM(C32:C43)</f>
        <v>3469949988.9899998</v>
      </c>
      <c r="D44" s="13">
        <f t="shared" ref="D44:E44" si="27">SUM(D32:D43)</f>
        <v>3484815745.2399998</v>
      </c>
      <c r="E44" s="18">
        <f t="shared" si="27"/>
        <v>762234645.11000001</v>
      </c>
      <c r="F44" s="19">
        <f t="shared" si="26"/>
        <v>21.966732878817773</v>
      </c>
      <c r="G44" s="29">
        <f t="shared" ref="G44" si="28">E44/D44*100</f>
        <v>21.873025744651091</v>
      </c>
    </row>
    <row r="45" spans="1:7" s="5" customFormat="1" ht="33.6" customHeight="1" x14ac:dyDescent="0.25">
      <c r="A45" s="26" t="s">
        <v>55</v>
      </c>
      <c r="B45" s="6" t="s">
        <v>56</v>
      </c>
      <c r="C45" s="7">
        <v>328589210</v>
      </c>
      <c r="D45" s="12">
        <v>1091971074.53</v>
      </c>
      <c r="E45" s="16">
        <v>545558640.48000002</v>
      </c>
      <c r="F45" s="17">
        <f t="shared" si="26"/>
        <v>166.03060109003579</v>
      </c>
      <c r="G45" s="27">
        <f t="shared" ref="G45" si="29">E45/D45*100</f>
        <v>49.96090585227418</v>
      </c>
    </row>
    <row r="46" spans="1:7" s="5" customFormat="1" ht="33.6" customHeight="1" x14ac:dyDescent="0.25">
      <c r="A46" s="26" t="s">
        <v>81</v>
      </c>
      <c r="B46" s="6" t="s">
        <v>82</v>
      </c>
      <c r="C46" s="7">
        <v>3602750800</v>
      </c>
      <c r="D46" s="12">
        <v>3602750800</v>
      </c>
      <c r="E46" s="16">
        <v>900687699.99000001</v>
      </c>
      <c r="F46" s="17">
        <f t="shared" si="26"/>
        <v>24.999999999722437</v>
      </c>
      <c r="G46" s="27">
        <f t="shared" si="1"/>
        <v>24.999999999722437</v>
      </c>
    </row>
    <row r="47" spans="1:7" s="10" customFormat="1" ht="23.25" customHeight="1" thickBot="1" x14ac:dyDescent="0.3">
      <c r="A47" s="30" t="s">
        <v>89</v>
      </c>
      <c r="B47" s="31"/>
      <c r="C47" s="32">
        <f>SUM(C45:C46)</f>
        <v>3931340010</v>
      </c>
      <c r="D47" s="33">
        <f t="shared" ref="D47:E47" si="30">SUM(D45:D46)</f>
        <v>4694721874.5299997</v>
      </c>
      <c r="E47" s="34">
        <f t="shared" si="30"/>
        <v>1446246340.47</v>
      </c>
      <c r="F47" s="35">
        <f t="shared" ref="F47" si="31">E47/C47*100</f>
        <v>36.78761788070323</v>
      </c>
      <c r="G47" s="36">
        <f t="shared" si="1"/>
        <v>30.805793806790465</v>
      </c>
    </row>
    <row r="48" spans="1:7" ht="25.9" customHeight="1" thickBot="1" x14ac:dyDescent="0.3">
      <c r="A48" s="22" t="s">
        <v>83</v>
      </c>
      <c r="B48" s="23"/>
      <c r="C48" s="14">
        <f>C31+C44+C47</f>
        <v>42026888299.999992</v>
      </c>
      <c r="D48" s="14">
        <f t="shared" ref="D48:E48" si="32">D31+D44+D47</f>
        <v>44059282757.169998</v>
      </c>
      <c r="E48" s="14">
        <f t="shared" si="32"/>
        <v>11481126107.75</v>
      </c>
      <c r="F48" s="15">
        <f t="shared" ref="F48" si="33">E48/C48*100</f>
        <v>27.31852528741701</v>
      </c>
      <c r="G48" s="15">
        <f t="shared" si="1"/>
        <v>26.058359077308442</v>
      </c>
    </row>
    <row r="51" spans="3:7" x14ac:dyDescent="0.25">
      <c r="C51" s="2"/>
      <c r="D51" s="2"/>
      <c r="E51" s="2"/>
      <c r="F51" s="2"/>
      <c r="G51" s="2"/>
    </row>
    <row r="52" spans="3:7" x14ac:dyDescent="0.25">
      <c r="C52" s="2"/>
      <c r="D52" s="2"/>
      <c r="E52" s="2"/>
      <c r="F52" s="2"/>
      <c r="G52" s="2"/>
    </row>
    <row r="53" spans="3:7" x14ac:dyDescent="0.25">
      <c r="C53" s="2"/>
      <c r="D53" s="2"/>
      <c r="E53" s="2"/>
      <c r="F53" s="2"/>
      <c r="G53" s="2"/>
    </row>
    <row r="54" spans="3:7" x14ac:dyDescent="0.25">
      <c r="C54" s="2"/>
      <c r="D54" s="2"/>
      <c r="E54" s="2"/>
      <c r="F54" s="2"/>
      <c r="G54" s="2"/>
    </row>
    <row r="55" spans="3:7" x14ac:dyDescent="0.25">
      <c r="C55" s="2"/>
      <c r="D55" s="2"/>
      <c r="E55" s="2"/>
      <c r="F55" s="2"/>
      <c r="G55" s="2"/>
    </row>
    <row r="57" spans="3:7" x14ac:dyDescent="0.25">
      <c r="C57" s="2"/>
      <c r="D57" s="2"/>
      <c r="E57" s="2"/>
      <c r="F57" s="2"/>
      <c r="G57" s="2"/>
    </row>
    <row r="58" spans="3:7" x14ac:dyDescent="0.25">
      <c r="C58" s="2"/>
      <c r="D58" s="2"/>
      <c r="E58" s="2"/>
      <c r="F58" s="2"/>
      <c r="G58" s="2"/>
    </row>
  </sheetData>
  <mergeCells count="10">
    <mergeCell ref="A2:E2"/>
    <mergeCell ref="A4:A5"/>
    <mergeCell ref="B4:B5"/>
    <mergeCell ref="A1:G1"/>
    <mergeCell ref="F4:F5"/>
    <mergeCell ref="G4:G5"/>
    <mergeCell ref="A3:G3"/>
    <mergeCell ref="C4:C5"/>
    <mergeCell ref="D4:D5"/>
    <mergeCell ref="E4:E5"/>
  </mergeCells>
  <pageMargins left="0.59055118110236227" right="0.39370078740157483" top="0.59055118110236227" bottom="0.59055118110236227" header="0.39370078740157483" footer="0.39370078740157483"/>
  <pageSetup paperSize="9" scale="77" firstPageNumber="436" fitToHeight="0" orientation="landscape" useFirstPageNumber="1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99D3E1A0-2388-4723-B101-50C39CFD1C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Lobach IA.</cp:lastModifiedBy>
  <cp:lastPrinted>2016-09-26T09:06:24Z</cp:lastPrinted>
  <dcterms:created xsi:type="dcterms:W3CDTF">2016-04-08T12:08:08Z</dcterms:created>
  <dcterms:modified xsi:type="dcterms:W3CDTF">2016-09-26T09:06:27Z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C:\Users\ragimova.MINFIN\AppData\Local\Кейсистемс\Бюджет-КС\ReportManager\sqr_ispcv20161.xls</vt:lpwstr>
  </property>
</Properties>
</file>